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RRUZIONETRASPARENZA\TASSO DI PAGAMENTO\2024\"/>
    </mc:Choice>
  </mc:AlternateContent>
  <xr:revisionPtr revIDLastSave="0" documentId="13_ncr:1_{47F9C83B-63FD-4D9E-B62C-CE42C8815B76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H49" i="1"/>
  <c r="I49" i="1" s="1"/>
  <c r="H50" i="1"/>
  <c r="I50" i="1" s="1"/>
  <c r="H51" i="1"/>
  <c r="I51" i="1" s="1"/>
  <c r="H52" i="1"/>
  <c r="I52" i="1" s="1"/>
  <c r="H48" i="1"/>
  <c r="I48" i="1" s="1"/>
  <c r="H47" i="1"/>
  <c r="I47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0" i="1"/>
  <c r="I10" i="1" s="1"/>
  <c r="H8" i="1"/>
  <c r="I8" i="1" s="1"/>
  <c r="H9" i="1"/>
  <c r="I9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4" i="1"/>
  <c r="I4" i="1" s="1"/>
  <c r="H5" i="1"/>
  <c r="I5" i="1" s="1"/>
  <c r="H6" i="1"/>
  <c r="I6" i="1" s="1"/>
  <c r="H2" i="1"/>
  <c r="H3" i="1"/>
  <c r="I3" i="1" s="1"/>
  <c r="H7" i="1"/>
  <c r="I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 l="1"/>
  <c r="I36" i="1" s="1"/>
  <c r="H34" i="1"/>
  <c r="I34" i="1" s="1"/>
  <c r="H35" i="1"/>
  <c r="I35" i="1" s="1"/>
  <c r="H33" i="1"/>
  <c r="I33" i="1" s="1"/>
  <c r="I2" i="1"/>
  <c r="I53" i="1" l="1"/>
  <c r="J53" i="1" s="1"/>
</calcChain>
</file>

<file path=xl/sharedStrings.xml><?xml version="1.0" encoding="utf-8"?>
<sst xmlns="http://schemas.openxmlformats.org/spreadsheetml/2006/main" count="134" uniqueCount="87">
  <si>
    <t>NUMERO</t>
  </si>
  <si>
    <t xml:space="preserve">DATA </t>
  </si>
  <si>
    <t>OGGETTO</t>
  </si>
  <si>
    <t>IMPORTO</t>
  </si>
  <si>
    <t>DATA SCADENZA</t>
  </si>
  <si>
    <t>DATA PAGAMENTO</t>
  </si>
  <si>
    <t>GIORNI</t>
  </si>
  <si>
    <t>CREDITORE</t>
  </si>
  <si>
    <t>IMPORTO * GIORNI</t>
  </si>
  <si>
    <t>CHIFRA SRL</t>
  </si>
  <si>
    <t>SPESE TELEFONICHE</t>
  </si>
  <si>
    <t>TIM SPA</t>
  </si>
  <si>
    <t>PULIZIE</t>
  </si>
  <si>
    <t>COMUNE DI ALTAMURA</t>
  </si>
  <si>
    <t>1372- 0047</t>
  </si>
  <si>
    <t>CODE ARCHITECTS SRL</t>
  </si>
  <si>
    <t>COMPENSO PROFESSIONALE</t>
  </si>
  <si>
    <t>1/420</t>
  </si>
  <si>
    <t>029/2023</t>
  </si>
  <si>
    <t>SMALDONE LUCIO GIOVANNI</t>
  </si>
  <si>
    <t>PIATTAFORMA E-SUAP</t>
  </si>
  <si>
    <t>1/E</t>
  </si>
  <si>
    <t>QUATRARO MARIA</t>
  </si>
  <si>
    <t>2/E</t>
  </si>
  <si>
    <t xml:space="preserve">3/E </t>
  </si>
  <si>
    <t>NATALE SANDRA MARIA</t>
  </si>
  <si>
    <t>RETRIBUZIONE SETTEMBRE -OTTOBRE- TFR</t>
  </si>
  <si>
    <t>PRESTAZIONE OCCASIONALE</t>
  </si>
  <si>
    <t>34/24</t>
  </si>
  <si>
    <t xml:space="preserve">QUATTROMINI GIOVANNI </t>
  </si>
  <si>
    <t xml:space="preserve">CANCELLERIA </t>
  </si>
  <si>
    <t>8S00035780</t>
  </si>
  <si>
    <t>8S00034579</t>
  </si>
  <si>
    <t>E- SUAP</t>
  </si>
  <si>
    <t>TRATTENUTE SINDACALI</t>
  </si>
  <si>
    <t>USB FEDERAIONE PROVINCILAE BARI</t>
  </si>
  <si>
    <t>BD1HS</t>
  </si>
  <si>
    <t xml:space="preserve">RIMBORSO UTENZE </t>
  </si>
  <si>
    <t>COLONNA MARIA</t>
  </si>
  <si>
    <t>STIPENDIO</t>
  </si>
  <si>
    <t xml:space="preserve">GIORDANO MARIA </t>
  </si>
  <si>
    <t>MARTINELLI MICHELE</t>
  </si>
  <si>
    <t xml:space="preserve">TANCREDI ANGELO </t>
  </si>
  <si>
    <t>LATERZA ANTONIA</t>
  </si>
  <si>
    <t xml:space="preserve">GIALLUISI GABRIELE </t>
  </si>
  <si>
    <t>14/24</t>
  </si>
  <si>
    <t>DI PIETRO ADELINA</t>
  </si>
  <si>
    <t>COMPENSO COLLEGIO SINDACALE</t>
  </si>
  <si>
    <t xml:space="preserve">SELVAGGI RAFFAELE </t>
  </si>
  <si>
    <t>COMPENSO REVISORE</t>
  </si>
  <si>
    <t>COSENTINA SEBASTIANO</t>
  </si>
  <si>
    <t>1/2</t>
  </si>
  <si>
    <t>29/2023</t>
  </si>
  <si>
    <t xml:space="preserve">COMPENSO PROFESSIONALE </t>
  </si>
  <si>
    <t>459/2024</t>
  </si>
  <si>
    <t>MADDALENA MICHELE</t>
  </si>
  <si>
    <t>UILFPL</t>
  </si>
  <si>
    <t>54/2024</t>
  </si>
  <si>
    <t>MAKINGROUP SRLS</t>
  </si>
  <si>
    <t>SPESE DI RAPPRESENTANZA</t>
  </si>
  <si>
    <t>GIORDANO MARIA ANNA</t>
  </si>
  <si>
    <t xml:space="preserve">STIPENDIO FEBBRAIO </t>
  </si>
  <si>
    <t>44/24</t>
  </si>
  <si>
    <t>CANCELERIA</t>
  </si>
  <si>
    <t>UFFICO 2000 SRL</t>
  </si>
  <si>
    <t>CANONE FOTOCOPIATORE</t>
  </si>
  <si>
    <t>8S00116526</t>
  </si>
  <si>
    <t>8S00115260</t>
  </si>
  <si>
    <t>DEVEN SRL</t>
  </si>
  <si>
    <t>DIRITTI CCIAA</t>
  </si>
  <si>
    <t>ELISABETTA AIELLO</t>
  </si>
  <si>
    <t>COMPENSO  + INDENNITA' KM</t>
  </si>
  <si>
    <t>UIULFPL</t>
  </si>
  <si>
    <t>TRATTENUTE SINDACALE</t>
  </si>
  <si>
    <t>27/1</t>
  </si>
  <si>
    <t>CALIA CRISTIANO</t>
  </si>
  <si>
    <t>COMPENSO PROFESSIONALE+ RITENUTA</t>
  </si>
  <si>
    <t>4/24</t>
  </si>
  <si>
    <t>MARSICO TOBIA</t>
  </si>
  <si>
    <t>COMPENSO PROFESSIONALE + RITENUTA</t>
  </si>
  <si>
    <t>04/23</t>
  </si>
  <si>
    <t>01/24</t>
  </si>
  <si>
    <t>RIMBORSO SPESE</t>
  </si>
  <si>
    <t>MANGIATORDI MICHELE</t>
  </si>
  <si>
    <t>TECSIAL SRL</t>
  </si>
  <si>
    <t>COMPENSO PROFESSIONALE +RITENUTE</t>
  </si>
  <si>
    <t>59/24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</si>
</sst>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3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J53"/>
  <sheetViews>
    <sheetView tabSelected="1" workbookViewId="0">
      <selection activeCell="C56" sqref="C56"/>
    </sheetView>
  </sheetViews>
  <sheetFormatPr defaultRowHeight="15" x14ac:dyDescent="0.25"/>
  <cols>
    <col min="1" max="1" width="33.140625" style="3" customWidth="1"/>
    <col min="2" max="2" width="19.28515625" style="3" customWidth="1"/>
    <col min="3" max="3" width="34.28515625" customWidth="1"/>
    <col min="4" max="4" width="46.5703125" customWidth="1"/>
    <col min="5" max="5" width="20.5703125" style="12" customWidth="1"/>
    <col min="6" max="6" width="17.5703125" style="3" customWidth="1"/>
    <col min="7" max="7" width="22.5703125" style="3" customWidth="1"/>
    <col min="8" max="8" width="9.7109375" style="3" bestFit="1" customWidth="1"/>
    <col min="9" max="9" width="17.42578125" customWidth="1"/>
    <col min="10" max="10" width="36.5703125" customWidth="1"/>
  </cols>
  <sheetData>
    <row r="1" spans="1:9" x14ac:dyDescent="0.25">
      <c r="A1" s="4" t="s">
        <v>0</v>
      </c>
      <c r="B1" s="4" t="s">
        <v>1</v>
      </c>
      <c r="C1" s="4" t="s">
        <v>7</v>
      </c>
      <c r="D1" s="4" t="s">
        <v>2</v>
      </c>
      <c r="E1" s="9" t="s">
        <v>3</v>
      </c>
      <c r="F1" s="4" t="s">
        <v>4</v>
      </c>
      <c r="G1" s="4" t="s">
        <v>5</v>
      </c>
      <c r="H1" s="4" t="s">
        <v>6</v>
      </c>
      <c r="I1" s="4" t="s">
        <v>8</v>
      </c>
    </row>
    <row r="2" spans="1:9" s="5" customFormat="1" x14ac:dyDescent="0.25">
      <c r="A2" s="7">
        <v>1819</v>
      </c>
      <c r="B2" s="6">
        <v>45291</v>
      </c>
      <c r="C2" s="5" t="s">
        <v>9</v>
      </c>
      <c r="D2" s="5" t="s">
        <v>12</v>
      </c>
      <c r="E2" s="10">
        <v>120</v>
      </c>
      <c r="F2" s="6">
        <v>45291</v>
      </c>
      <c r="G2" s="6">
        <v>45302</v>
      </c>
      <c r="H2" s="7">
        <f t="shared" ref="H2:H17" si="0">SUM(G2-F2)</f>
        <v>11</v>
      </c>
      <c r="I2" s="8">
        <f>SUM(H2*E2)</f>
        <v>1320</v>
      </c>
    </row>
    <row r="3" spans="1:9" s="5" customFormat="1" x14ac:dyDescent="0.25">
      <c r="A3" s="7" t="s">
        <v>17</v>
      </c>
      <c r="B3" s="6">
        <v>45282</v>
      </c>
      <c r="C3" s="5" t="s">
        <v>15</v>
      </c>
      <c r="D3" s="5" t="s">
        <v>20</v>
      </c>
      <c r="E3" s="10">
        <v>1769</v>
      </c>
      <c r="F3" s="6">
        <v>45282</v>
      </c>
      <c r="G3" s="6">
        <v>45302</v>
      </c>
      <c r="H3" s="7">
        <f t="shared" si="0"/>
        <v>20</v>
      </c>
      <c r="I3" s="8">
        <f t="shared" ref="I3:I17" si="1">SUM(H3*E3)</f>
        <v>35380</v>
      </c>
    </row>
    <row r="4" spans="1:9" s="5" customFormat="1" x14ac:dyDescent="0.25">
      <c r="A4" s="7" t="s">
        <v>18</v>
      </c>
      <c r="B4" s="6">
        <v>45147</v>
      </c>
      <c r="C4" s="5" t="s">
        <v>19</v>
      </c>
      <c r="D4" s="5" t="s">
        <v>16</v>
      </c>
      <c r="E4" s="10">
        <v>1658.63</v>
      </c>
      <c r="F4" s="6">
        <v>45148</v>
      </c>
      <c r="G4" s="6">
        <v>45302</v>
      </c>
      <c r="H4" s="7">
        <f t="shared" si="0"/>
        <v>154</v>
      </c>
      <c r="I4" s="8">
        <f t="shared" si="1"/>
        <v>255429.02000000002</v>
      </c>
    </row>
    <row r="5" spans="1:9" s="5" customFormat="1" x14ac:dyDescent="0.25">
      <c r="A5" s="7" t="s">
        <v>21</v>
      </c>
      <c r="B5" s="6">
        <v>45315</v>
      </c>
      <c r="C5" s="5" t="s">
        <v>22</v>
      </c>
      <c r="D5" s="5" t="s">
        <v>16</v>
      </c>
      <c r="E5" s="10">
        <v>1269</v>
      </c>
      <c r="F5" s="6">
        <v>45315</v>
      </c>
      <c r="G5" s="6">
        <v>45314</v>
      </c>
      <c r="H5" s="7">
        <f t="shared" si="0"/>
        <v>-1</v>
      </c>
      <c r="I5" s="8">
        <f t="shared" si="1"/>
        <v>-1269</v>
      </c>
    </row>
    <row r="6" spans="1:9" s="5" customFormat="1" x14ac:dyDescent="0.25">
      <c r="A6" s="7" t="s">
        <v>23</v>
      </c>
      <c r="B6" s="6">
        <v>45315</v>
      </c>
      <c r="C6" s="5" t="s">
        <v>22</v>
      </c>
      <c r="D6" s="5" t="s">
        <v>16</v>
      </c>
      <c r="E6" s="10">
        <v>1269</v>
      </c>
      <c r="F6" s="6">
        <v>45315</v>
      </c>
      <c r="G6" s="6">
        <v>45314</v>
      </c>
      <c r="H6" s="7">
        <f t="shared" si="0"/>
        <v>-1</v>
      </c>
      <c r="I6" s="8">
        <f t="shared" si="1"/>
        <v>-1269</v>
      </c>
    </row>
    <row r="7" spans="1:9" s="5" customFormat="1" x14ac:dyDescent="0.25">
      <c r="A7" s="7" t="s">
        <v>24</v>
      </c>
      <c r="B7" s="6">
        <v>45315</v>
      </c>
      <c r="C7" s="5" t="s">
        <v>22</v>
      </c>
      <c r="D7" s="5" t="s">
        <v>16</v>
      </c>
      <c r="E7" s="10">
        <v>359.54</v>
      </c>
      <c r="F7" s="6">
        <v>45315</v>
      </c>
      <c r="G7" s="6">
        <v>45314</v>
      </c>
      <c r="H7" s="7">
        <f t="shared" si="0"/>
        <v>-1</v>
      </c>
      <c r="I7" s="8">
        <f t="shared" si="1"/>
        <v>-359.54</v>
      </c>
    </row>
    <row r="8" spans="1:9" ht="15.75" customHeight="1" x14ac:dyDescent="0.25">
      <c r="A8" s="7"/>
      <c r="B8" s="6">
        <v>45230</v>
      </c>
      <c r="C8" s="5" t="s">
        <v>25</v>
      </c>
      <c r="D8" s="13" t="s">
        <v>26</v>
      </c>
      <c r="E8" s="10">
        <v>3665.63</v>
      </c>
      <c r="F8" s="6">
        <v>45230</v>
      </c>
      <c r="G8" s="6">
        <v>45314</v>
      </c>
      <c r="H8" s="7">
        <f t="shared" si="0"/>
        <v>84</v>
      </c>
      <c r="I8" s="8">
        <f t="shared" si="1"/>
        <v>307912.92</v>
      </c>
    </row>
    <row r="9" spans="1:9" x14ac:dyDescent="0.25">
      <c r="A9" s="7"/>
      <c r="B9" s="6">
        <v>45280</v>
      </c>
      <c r="C9" s="5" t="s">
        <v>25</v>
      </c>
      <c r="D9" s="5" t="s">
        <v>27</v>
      </c>
      <c r="E9" s="10">
        <v>360</v>
      </c>
      <c r="F9" s="6">
        <v>45280</v>
      </c>
      <c r="G9" s="6">
        <v>45314</v>
      </c>
      <c r="H9" s="7">
        <f t="shared" si="0"/>
        <v>34</v>
      </c>
      <c r="I9" s="8">
        <f t="shared" si="1"/>
        <v>12240</v>
      </c>
    </row>
    <row r="10" spans="1:9" x14ac:dyDescent="0.25">
      <c r="A10" s="7" t="s">
        <v>28</v>
      </c>
      <c r="B10" s="6">
        <v>44958</v>
      </c>
      <c r="C10" s="5" t="s">
        <v>29</v>
      </c>
      <c r="D10" s="5" t="s">
        <v>30</v>
      </c>
      <c r="E10" s="10">
        <v>329.5</v>
      </c>
      <c r="F10" s="6">
        <v>45323</v>
      </c>
      <c r="G10" s="6">
        <v>45327</v>
      </c>
      <c r="H10" s="7">
        <f t="shared" si="0"/>
        <v>4</v>
      </c>
      <c r="I10" s="8">
        <f t="shared" si="1"/>
        <v>1318</v>
      </c>
    </row>
    <row r="11" spans="1:9" x14ac:dyDescent="0.25">
      <c r="A11" s="7">
        <v>93</v>
      </c>
      <c r="B11" s="6">
        <v>44957</v>
      </c>
      <c r="C11" s="5" t="s">
        <v>9</v>
      </c>
      <c r="D11" s="5" t="s">
        <v>12</v>
      </c>
      <c r="E11" s="10">
        <v>120</v>
      </c>
      <c r="F11" s="6">
        <v>45322</v>
      </c>
      <c r="G11" s="6">
        <v>45327</v>
      </c>
      <c r="H11" s="7">
        <f t="shared" si="0"/>
        <v>5</v>
      </c>
      <c r="I11" s="8">
        <f t="shared" si="1"/>
        <v>600</v>
      </c>
    </row>
    <row r="12" spans="1:9" x14ac:dyDescent="0.25">
      <c r="A12" s="7" t="s">
        <v>31</v>
      </c>
      <c r="B12" s="6">
        <v>45302</v>
      </c>
      <c r="C12" s="5" t="s">
        <v>11</v>
      </c>
      <c r="D12" s="5" t="s">
        <v>10</v>
      </c>
      <c r="E12" s="10">
        <v>34.159999999999997</v>
      </c>
      <c r="F12" s="6">
        <v>45334</v>
      </c>
      <c r="G12" s="6">
        <v>45327</v>
      </c>
      <c r="H12" s="7">
        <f t="shared" si="0"/>
        <v>-7</v>
      </c>
      <c r="I12" s="8">
        <f t="shared" si="1"/>
        <v>-239.11999999999998</v>
      </c>
    </row>
    <row r="13" spans="1:9" x14ac:dyDescent="0.25">
      <c r="A13" s="7" t="s">
        <v>32</v>
      </c>
      <c r="B13" s="6">
        <v>45302</v>
      </c>
      <c r="C13" s="5" t="s">
        <v>11</v>
      </c>
      <c r="D13" s="5" t="s">
        <v>10</v>
      </c>
      <c r="E13" s="10">
        <v>82.96</v>
      </c>
      <c r="F13" s="6">
        <v>45334</v>
      </c>
      <c r="G13" s="6">
        <v>45327</v>
      </c>
      <c r="H13" s="7">
        <f t="shared" si="0"/>
        <v>-7</v>
      </c>
      <c r="I13" s="8">
        <f t="shared" si="1"/>
        <v>-580.71999999999991</v>
      </c>
    </row>
    <row r="14" spans="1:9" x14ac:dyDescent="0.25">
      <c r="A14" s="7" t="s">
        <v>14</v>
      </c>
      <c r="B14" s="6">
        <v>45291</v>
      </c>
      <c r="C14" s="5" t="s">
        <v>15</v>
      </c>
      <c r="D14" s="5" t="s">
        <v>33</v>
      </c>
      <c r="E14" s="10">
        <v>1769</v>
      </c>
      <c r="F14" s="6">
        <v>45291</v>
      </c>
      <c r="G14" s="6">
        <v>45327</v>
      </c>
      <c r="H14" s="7">
        <f t="shared" si="0"/>
        <v>36</v>
      </c>
      <c r="I14" s="8">
        <f t="shared" si="1"/>
        <v>63684</v>
      </c>
    </row>
    <row r="15" spans="1:9" x14ac:dyDescent="0.25">
      <c r="A15" s="7">
        <v>12</v>
      </c>
      <c r="B15" s="6">
        <v>45291</v>
      </c>
      <c r="C15" s="5" t="s">
        <v>35</v>
      </c>
      <c r="D15" s="5" t="s">
        <v>34</v>
      </c>
      <c r="E15" s="10">
        <v>22.03</v>
      </c>
      <c r="F15" s="6">
        <v>45291</v>
      </c>
      <c r="G15" s="6">
        <v>44962</v>
      </c>
      <c r="H15" s="7">
        <f t="shared" si="0"/>
        <v>-329</v>
      </c>
      <c r="I15" s="8">
        <f t="shared" si="1"/>
        <v>-7247.8700000000008</v>
      </c>
    </row>
    <row r="16" spans="1:9" x14ac:dyDescent="0.25">
      <c r="A16" s="7" t="s">
        <v>36</v>
      </c>
      <c r="B16" s="6">
        <v>45327</v>
      </c>
      <c r="C16" s="5" t="s">
        <v>13</v>
      </c>
      <c r="D16" s="5" t="s">
        <v>37</v>
      </c>
      <c r="E16" s="10">
        <v>5440.45</v>
      </c>
      <c r="F16" s="6">
        <v>45327</v>
      </c>
      <c r="G16" s="6">
        <v>45327</v>
      </c>
      <c r="H16" s="7">
        <f t="shared" si="0"/>
        <v>0</v>
      </c>
      <c r="I16" s="8">
        <f t="shared" si="1"/>
        <v>0</v>
      </c>
    </row>
    <row r="17" spans="1:9" x14ac:dyDescent="0.25">
      <c r="A17" s="7">
        <v>1</v>
      </c>
      <c r="B17" s="6">
        <v>45327</v>
      </c>
      <c r="C17" s="5" t="s">
        <v>38</v>
      </c>
      <c r="D17" s="5" t="s">
        <v>39</v>
      </c>
      <c r="E17" s="10">
        <v>1113</v>
      </c>
      <c r="F17" s="6">
        <v>45327</v>
      </c>
      <c r="G17" s="6">
        <v>45327</v>
      </c>
      <c r="H17" s="7">
        <f t="shared" si="0"/>
        <v>0</v>
      </c>
      <c r="I17" s="8">
        <f t="shared" si="1"/>
        <v>0</v>
      </c>
    </row>
    <row r="18" spans="1:9" x14ac:dyDescent="0.25">
      <c r="A18" s="7">
        <v>1</v>
      </c>
      <c r="B18" s="6">
        <v>45327</v>
      </c>
      <c r="C18" s="5" t="s">
        <v>40</v>
      </c>
      <c r="D18" s="5" t="s">
        <v>39</v>
      </c>
      <c r="E18" s="10">
        <v>1827</v>
      </c>
      <c r="F18" s="6">
        <v>45327</v>
      </c>
      <c r="G18" s="6">
        <v>45327</v>
      </c>
      <c r="H18" s="7">
        <f t="shared" ref="H18" si="2">SUM(G18-F18)</f>
        <v>0</v>
      </c>
      <c r="I18" s="8">
        <f t="shared" ref="I18" si="3">SUM(H18*E18)</f>
        <v>0</v>
      </c>
    </row>
    <row r="19" spans="1:9" x14ac:dyDescent="0.25">
      <c r="A19" s="7">
        <v>1</v>
      </c>
      <c r="B19" s="6">
        <v>45327</v>
      </c>
      <c r="C19" s="5" t="s">
        <v>41</v>
      </c>
      <c r="D19" s="5" t="s">
        <v>39</v>
      </c>
      <c r="E19" s="10">
        <v>2443</v>
      </c>
      <c r="F19" s="6">
        <v>45327</v>
      </c>
      <c r="G19" s="6">
        <v>45327</v>
      </c>
      <c r="H19" s="7">
        <f t="shared" ref="H19:H35" si="4">SUM(G19-F19)</f>
        <v>0</v>
      </c>
      <c r="I19" s="8">
        <f t="shared" ref="I19:I35" si="5">SUM(H19*E19)</f>
        <v>0</v>
      </c>
    </row>
    <row r="20" spans="1:9" x14ac:dyDescent="0.25">
      <c r="A20" s="7">
        <v>1</v>
      </c>
      <c r="B20" s="6">
        <v>45327</v>
      </c>
      <c r="C20" s="5" t="s">
        <v>42</v>
      </c>
      <c r="D20" s="5" t="s">
        <v>39</v>
      </c>
      <c r="E20" s="10">
        <v>1990</v>
      </c>
      <c r="F20" s="6">
        <v>45327</v>
      </c>
      <c r="G20" s="6">
        <v>45327</v>
      </c>
      <c r="H20" s="7">
        <f t="shared" si="4"/>
        <v>0</v>
      </c>
      <c r="I20" s="8">
        <f t="shared" si="5"/>
        <v>0</v>
      </c>
    </row>
    <row r="21" spans="1:9" x14ac:dyDescent="0.25">
      <c r="A21" s="7">
        <v>1</v>
      </c>
      <c r="B21" s="6">
        <v>45327</v>
      </c>
      <c r="C21" s="5" t="s">
        <v>43</v>
      </c>
      <c r="D21" s="5" t="s">
        <v>39</v>
      </c>
      <c r="E21" s="10">
        <v>1157</v>
      </c>
      <c r="F21" s="6">
        <v>45327</v>
      </c>
      <c r="G21" s="6">
        <v>45327</v>
      </c>
      <c r="H21" s="7">
        <f t="shared" si="4"/>
        <v>0</v>
      </c>
      <c r="I21" s="8">
        <f t="shared" si="5"/>
        <v>0</v>
      </c>
    </row>
    <row r="22" spans="1:9" x14ac:dyDescent="0.25">
      <c r="A22" s="7">
        <v>1</v>
      </c>
      <c r="B22" s="6">
        <v>45327</v>
      </c>
      <c r="C22" s="5" t="s">
        <v>44</v>
      </c>
      <c r="D22" s="5" t="s">
        <v>39</v>
      </c>
      <c r="E22" s="10">
        <v>1614</v>
      </c>
      <c r="F22" s="6">
        <v>45327</v>
      </c>
      <c r="G22" s="6">
        <v>45327</v>
      </c>
      <c r="H22" s="7">
        <f t="shared" si="4"/>
        <v>0</v>
      </c>
      <c r="I22" s="8">
        <f t="shared" si="5"/>
        <v>0</v>
      </c>
    </row>
    <row r="23" spans="1:9" x14ac:dyDescent="0.25">
      <c r="A23" s="14" t="s">
        <v>45</v>
      </c>
      <c r="B23" s="6">
        <v>45309</v>
      </c>
      <c r="C23" s="5" t="s">
        <v>46</v>
      </c>
      <c r="D23" s="5" t="s">
        <v>47</v>
      </c>
      <c r="E23" s="10">
        <v>3038.17</v>
      </c>
      <c r="F23" s="6">
        <v>45309</v>
      </c>
      <c r="G23" s="6">
        <v>45328</v>
      </c>
      <c r="H23" s="7">
        <f t="shared" si="4"/>
        <v>19</v>
      </c>
      <c r="I23" s="8">
        <f t="shared" si="5"/>
        <v>57725.23</v>
      </c>
    </row>
    <row r="24" spans="1:9" x14ac:dyDescent="0.25">
      <c r="A24" s="14">
        <v>2</v>
      </c>
      <c r="B24" s="6">
        <v>45310</v>
      </c>
      <c r="C24" s="5" t="s">
        <v>48</v>
      </c>
      <c r="D24" s="5" t="s">
        <v>49</v>
      </c>
      <c r="E24" s="10">
        <v>3334.66</v>
      </c>
      <c r="F24" s="6">
        <v>45310</v>
      </c>
      <c r="G24" s="6">
        <v>45328</v>
      </c>
      <c r="H24" s="7">
        <f t="shared" si="4"/>
        <v>18</v>
      </c>
      <c r="I24" s="8">
        <f t="shared" si="5"/>
        <v>60023.88</v>
      </c>
    </row>
    <row r="25" spans="1:9" x14ac:dyDescent="0.25">
      <c r="A25" s="14" t="s">
        <v>51</v>
      </c>
      <c r="B25" s="6">
        <v>45294</v>
      </c>
      <c r="C25" s="5" t="s">
        <v>50</v>
      </c>
      <c r="D25" s="5" t="s">
        <v>47</v>
      </c>
      <c r="E25" s="10">
        <v>3388.84</v>
      </c>
      <c r="F25" s="6">
        <v>45294</v>
      </c>
      <c r="G25" s="6">
        <v>45328</v>
      </c>
      <c r="H25" s="7">
        <f t="shared" si="4"/>
        <v>34</v>
      </c>
      <c r="I25" s="8">
        <f t="shared" si="5"/>
        <v>115220.56</v>
      </c>
    </row>
    <row r="26" spans="1:9" x14ac:dyDescent="0.25">
      <c r="A26" s="14" t="s">
        <v>52</v>
      </c>
      <c r="B26" s="6">
        <v>45147</v>
      </c>
      <c r="C26" s="5" t="s">
        <v>19</v>
      </c>
      <c r="D26" s="5" t="s">
        <v>53</v>
      </c>
      <c r="E26" s="10">
        <v>1117.6199999999999</v>
      </c>
      <c r="F26" s="6">
        <v>45513</v>
      </c>
      <c r="G26" s="6">
        <v>45328</v>
      </c>
      <c r="H26" s="7">
        <f t="shared" si="4"/>
        <v>-185</v>
      </c>
      <c r="I26" s="8">
        <f t="shared" si="5"/>
        <v>-206759.69999999998</v>
      </c>
    </row>
    <row r="27" spans="1:9" x14ac:dyDescent="0.25">
      <c r="A27" s="14" t="s">
        <v>54</v>
      </c>
      <c r="B27" s="6">
        <v>45351</v>
      </c>
      <c r="C27" s="5" t="s">
        <v>55</v>
      </c>
      <c r="D27" s="5" t="s">
        <v>16</v>
      </c>
      <c r="E27" s="10">
        <v>6063.72</v>
      </c>
      <c r="F27" s="6">
        <v>45322</v>
      </c>
      <c r="G27" s="6">
        <v>45351</v>
      </c>
      <c r="H27" s="7">
        <f t="shared" si="4"/>
        <v>29</v>
      </c>
      <c r="I27" s="8">
        <f t="shared" si="5"/>
        <v>175847.88</v>
      </c>
    </row>
    <row r="28" spans="1:9" x14ac:dyDescent="0.25">
      <c r="A28" s="7">
        <v>1</v>
      </c>
      <c r="B28" s="6">
        <v>45322</v>
      </c>
      <c r="C28" s="5" t="s">
        <v>56</v>
      </c>
      <c r="D28" s="5" t="s">
        <v>34</v>
      </c>
      <c r="E28" s="10">
        <v>15.19</v>
      </c>
      <c r="F28" s="6">
        <v>45338</v>
      </c>
      <c r="G28" s="6">
        <v>45355</v>
      </c>
      <c r="H28" s="7">
        <f t="shared" si="4"/>
        <v>17</v>
      </c>
      <c r="I28" s="8">
        <f t="shared" si="5"/>
        <v>258.23</v>
      </c>
    </row>
    <row r="29" spans="1:9" x14ac:dyDescent="0.25">
      <c r="A29" s="7">
        <v>1</v>
      </c>
      <c r="B29" s="6">
        <v>45322</v>
      </c>
      <c r="C29" s="5" t="s">
        <v>35</v>
      </c>
      <c r="D29" s="5" t="s">
        <v>34</v>
      </c>
      <c r="E29" s="10">
        <v>22.03</v>
      </c>
      <c r="F29" s="6">
        <v>45338</v>
      </c>
      <c r="G29" s="6">
        <v>45355</v>
      </c>
      <c r="H29" s="7">
        <f t="shared" si="4"/>
        <v>17</v>
      </c>
      <c r="I29" s="8">
        <f t="shared" si="5"/>
        <v>374.51</v>
      </c>
    </row>
    <row r="30" spans="1:9" x14ac:dyDescent="0.25">
      <c r="A30" s="7" t="s">
        <v>57</v>
      </c>
      <c r="B30" s="6">
        <v>45351</v>
      </c>
      <c r="C30" s="5" t="s">
        <v>58</v>
      </c>
      <c r="D30" s="5" t="s">
        <v>59</v>
      </c>
      <c r="E30" s="10">
        <v>49.5</v>
      </c>
      <c r="F30" s="6">
        <v>45352</v>
      </c>
      <c r="G30" s="6">
        <v>45355</v>
      </c>
      <c r="H30" s="7">
        <f t="shared" si="4"/>
        <v>3</v>
      </c>
      <c r="I30" s="8">
        <f t="shared" si="5"/>
        <v>148.5</v>
      </c>
    </row>
    <row r="31" spans="1:9" x14ac:dyDescent="0.25">
      <c r="A31" s="7">
        <v>2</v>
      </c>
      <c r="B31" s="6">
        <v>45355</v>
      </c>
      <c r="C31" s="5" t="s">
        <v>60</v>
      </c>
      <c r="D31" s="5" t="s">
        <v>61</v>
      </c>
      <c r="E31" s="10">
        <v>1806</v>
      </c>
      <c r="F31" s="6">
        <v>45355</v>
      </c>
      <c r="G31" s="6">
        <v>45355</v>
      </c>
      <c r="H31" s="7">
        <f t="shared" si="4"/>
        <v>0</v>
      </c>
      <c r="I31" s="8">
        <f t="shared" si="5"/>
        <v>0</v>
      </c>
    </row>
    <row r="32" spans="1:9" x14ac:dyDescent="0.25">
      <c r="A32" s="7">
        <v>2</v>
      </c>
      <c r="B32" s="6">
        <v>45355</v>
      </c>
      <c r="C32" s="5" t="s">
        <v>38</v>
      </c>
      <c r="D32" s="5" t="s">
        <v>61</v>
      </c>
      <c r="E32" s="10">
        <v>1134</v>
      </c>
      <c r="F32" s="6">
        <v>45355</v>
      </c>
      <c r="G32" s="6">
        <v>45355</v>
      </c>
      <c r="H32" s="7">
        <f t="shared" si="4"/>
        <v>0</v>
      </c>
      <c r="I32" s="8">
        <f t="shared" si="5"/>
        <v>0</v>
      </c>
    </row>
    <row r="33" spans="1:10" x14ac:dyDescent="0.25">
      <c r="A33" s="7">
        <v>2</v>
      </c>
      <c r="B33" s="6">
        <v>45355</v>
      </c>
      <c r="C33" s="5" t="s">
        <v>43</v>
      </c>
      <c r="D33" s="5" t="s">
        <v>61</v>
      </c>
      <c r="E33" s="10">
        <v>1225</v>
      </c>
      <c r="F33" s="6">
        <v>45355</v>
      </c>
      <c r="G33" s="6">
        <v>45355</v>
      </c>
      <c r="H33" s="7">
        <f t="shared" si="4"/>
        <v>0</v>
      </c>
      <c r="I33" s="8">
        <f t="shared" si="5"/>
        <v>0</v>
      </c>
    </row>
    <row r="34" spans="1:10" x14ac:dyDescent="0.25">
      <c r="A34" s="7">
        <v>2</v>
      </c>
      <c r="B34" s="6">
        <v>45355</v>
      </c>
      <c r="C34" s="5" t="s">
        <v>44</v>
      </c>
      <c r="D34" s="5" t="s">
        <v>61</v>
      </c>
      <c r="E34" s="10">
        <v>1539</v>
      </c>
      <c r="F34" s="6">
        <v>45355</v>
      </c>
      <c r="G34" s="6">
        <v>45355</v>
      </c>
      <c r="H34" s="7">
        <f t="shared" si="4"/>
        <v>0</v>
      </c>
      <c r="I34" s="8">
        <f t="shared" si="5"/>
        <v>0</v>
      </c>
    </row>
    <row r="35" spans="1:10" x14ac:dyDescent="0.25">
      <c r="A35" s="7">
        <v>2</v>
      </c>
      <c r="B35" s="6">
        <v>45355</v>
      </c>
      <c r="C35" s="5" t="s">
        <v>42</v>
      </c>
      <c r="D35" s="5" t="s">
        <v>61</v>
      </c>
      <c r="E35" s="10">
        <v>1914</v>
      </c>
      <c r="F35" s="6">
        <v>45355</v>
      </c>
      <c r="G35" s="6">
        <v>45355</v>
      </c>
      <c r="H35" s="7">
        <f t="shared" si="4"/>
        <v>0</v>
      </c>
      <c r="I35" s="8">
        <f t="shared" si="5"/>
        <v>0</v>
      </c>
    </row>
    <row r="36" spans="1:10" x14ac:dyDescent="0.25">
      <c r="A36" s="7">
        <v>2</v>
      </c>
      <c r="B36" s="6">
        <v>45355</v>
      </c>
      <c r="C36" s="5" t="s">
        <v>41</v>
      </c>
      <c r="D36" s="5" t="s">
        <v>61</v>
      </c>
      <c r="E36" s="15">
        <v>2441</v>
      </c>
      <c r="F36" s="6">
        <v>45355</v>
      </c>
      <c r="G36" s="6">
        <v>45355</v>
      </c>
      <c r="H36" s="7">
        <f t="shared" ref="H36:H52" si="6">SUM(G36-F36)</f>
        <v>0</v>
      </c>
      <c r="I36" s="8">
        <f>SUM(E36*H36)</f>
        <v>0</v>
      </c>
      <c r="J36" s="1"/>
    </row>
    <row r="37" spans="1:10" x14ac:dyDescent="0.25">
      <c r="A37" s="7">
        <v>78006</v>
      </c>
      <c r="B37" s="6">
        <v>45332</v>
      </c>
      <c r="C37" s="5" t="s">
        <v>11</v>
      </c>
      <c r="D37" s="5" t="s">
        <v>10</v>
      </c>
      <c r="E37" s="15">
        <v>86.67</v>
      </c>
      <c r="F37" s="6">
        <v>44266</v>
      </c>
      <c r="G37" s="6">
        <v>45355</v>
      </c>
      <c r="H37" s="7">
        <f t="shared" si="6"/>
        <v>1089</v>
      </c>
      <c r="I37" s="8">
        <f t="shared" ref="I37:I52" si="7">SUM(E37*H37)</f>
        <v>94383.63</v>
      </c>
    </row>
    <row r="38" spans="1:10" x14ac:dyDescent="0.25">
      <c r="A38" s="7">
        <v>79895</v>
      </c>
      <c r="B38" s="6">
        <v>45332</v>
      </c>
      <c r="C38" s="5" t="s">
        <v>11</v>
      </c>
      <c r="D38" s="5" t="s">
        <v>10</v>
      </c>
      <c r="E38" s="15">
        <v>35.89</v>
      </c>
      <c r="F38" s="6">
        <v>45362</v>
      </c>
      <c r="G38" s="6">
        <v>45355</v>
      </c>
      <c r="H38" s="7">
        <f t="shared" si="6"/>
        <v>-7</v>
      </c>
      <c r="I38" s="8">
        <f t="shared" si="7"/>
        <v>-251.23000000000002</v>
      </c>
    </row>
    <row r="39" spans="1:10" x14ac:dyDescent="0.25">
      <c r="A39" s="7" t="s">
        <v>62</v>
      </c>
      <c r="B39" s="6">
        <v>45344</v>
      </c>
      <c r="C39" s="5" t="s">
        <v>29</v>
      </c>
      <c r="D39" s="5" t="s">
        <v>63</v>
      </c>
      <c r="E39" s="15">
        <v>62.5</v>
      </c>
      <c r="F39" s="6">
        <v>45344</v>
      </c>
      <c r="G39" s="6">
        <v>45355</v>
      </c>
      <c r="H39" s="7">
        <f t="shared" si="6"/>
        <v>11</v>
      </c>
      <c r="I39" s="8">
        <f t="shared" si="7"/>
        <v>687.5</v>
      </c>
    </row>
    <row r="40" spans="1:10" x14ac:dyDescent="0.25">
      <c r="A40" s="7">
        <v>89</v>
      </c>
      <c r="B40" s="6">
        <v>45323</v>
      </c>
      <c r="C40" s="5" t="s">
        <v>64</v>
      </c>
      <c r="D40" s="5" t="s">
        <v>65</v>
      </c>
      <c r="E40" s="15">
        <v>357</v>
      </c>
      <c r="F40" s="6">
        <v>45351</v>
      </c>
      <c r="G40" s="6">
        <v>45351</v>
      </c>
      <c r="H40" s="7">
        <f t="shared" si="6"/>
        <v>0</v>
      </c>
      <c r="I40" s="8">
        <f t="shared" si="7"/>
        <v>0</v>
      </c>
    </row>
    <row r="41" spans="1:10" x14ac:dyDescent="0.25">
      <c r="A41" s="7" t="s">
        <v>66</v>
      </c>
      <c r="B41" s="6">
        <v>45362</v>
      </c>
      <c r="C41" s="5" t="s">
        <v>11</v>
      </c>
      <c r="D41" s="5" t="s">
        <v>10</v>
      </c>
      <c r="E41" s="15">
        <v>34.159999999999997</v>
      </c>
      <c r="F41" s="6">
        <v>45392</v>
      </c>
      <c r="G41" s="6">
        <v>45369</v>
      </c>
      <c r="H41" s="7">
        <f t="shared" si="6"/>
        <v>-23</v>
      </c>
      <c r="I41" s="8">
        <f t="shared" si="7"/>
        <v>-785.68</v>
      </c>
    </row>
    <row r="42" spans="1:10" x14ac:dyDescent="0.25">
      <c r="A42" s="7" t="s">
        <v>67</v>
      </c>
      <c r="B42" s="6">
        <v>45362</v>
      </c>
      <c r="C42" s="5" t="s">
        <v>11</v>
      </c>
      <c r="D42" s="5" t="s">
        <v>10</v>
      </c>
      <c r="E42" s="15">
        <v>92.08</v>
      </c>
      <c r="F42" s="6">
        <v>45392</v>
      </c>
      <c r="G42" s="6">
        <v>45369</v>
      </c>
      <c r="H42" s="7">
        <f t="shared" si="6"/>
        <v>-23</v>
      </c>
      <c r="I42" s="8">
        <f t="shared" si="7"/>
        <v>-2117.84</v>
      </c>
    </row>
    <row r="43" spans="1:10" x14ac:dyDescent="0.25">
      <c r="A43" s="14" t="s">
        <v>74</v>
      </c>
      <c r="B43" s="6">
        <v>45370</v>
      </c>
      <c r="C43" s="5" t="s">
        <v>68</v>
      </c>
      <c r="D43" s="5" t="s">
        <v>69</v>
      </c>
      <c r="E43" s="15">
        <v>400</v>
      </c>
      <c r="F43" s="6">
        <v>45370</v>
      </c>
      <c r="G43" s="6">
        <v>45369</v>
      </c>
      <c r="H43" s="7">
        <f t="shared" si="6"/>
        <v>-1</v>
      </c>
      <c r="I43" s="8">
        <f t="shared" si="7"/>
        <v>-400</v>
      </c>
    </row>
    <row r="44" spans="1:10" x14ac:dyDescent="0.25">
      <c r="A44" s="14">
        <v>3</v>
      </c>
      <c r="B44" s="6">
        <v>45352</v>
      </c>
      <c r="C44" s="5" t="s">
        <v>70</v>
      </c>
      <c r="D44" s="5" t="s">
        <v>71</v>
      </c>
      <c r="E44" s="15">
        <v>4630.1899999999996</v>
      </c>
      <c r="F44" s="6">
        <v>45369</v>
      </c>
      <c r="G44" s="6">
        <v>45369</v>
      </c>
      <c r="H44" s="7">
        <f t="shared" si="6"/>
        <v>0</v>
      </c>
      <c r="I44" s="8">
        <f t="shared" si="7"/>
        <v>0</v>
      </c>
    </row>
    <row r="45" spans="1:10" x14ac:dyDescent="0.25">
      <c r="A45" s="7">
        <v>2</v>
      </c>
      <c r="B45" s="6">
        <v>45369</v>
      </c>
      <c r="C45" s="5" t="s">
        <v>72</v>
      </c>
      <c r="D45" s="5" t="s">
        <v>73</v>
      </c>
      <c r="E45" s="15">
        <v>15.19</v>
      </c>
      <c r="F45" s="6">
        <v>45369</v>
      </c>
      <c r="G45" s="6">
        <v>45369</v>
      </c>
      <c r="H45" s="7">
        <f t="shared" si="6"/>
        <v>0</v>
      </c>
      <c r="I45" s="8">
        <f t="shared" si="7"/>
        <v>0</v>
      </c>
    </row>
    <row r="46" spans="1:10" x14ac:dyDescent="0.25">
      <c r="A46" s="7">
        <v>2</v>
      </c>
      <c r="B46" s="6">
        <v>45369</v>
      </c>
      <c r="C46" s="5" t="s">
        <v>35</v>
      </c>
      <c r="D46" s="5" t="s">
        <v>34</v>
      </c>
      <c r="E46" s="15">
        <v>22.03</v>
      </c>
      <c r="F46" s="6">
        <v>45369</v>
      </c>
      <c r="G46" s="6">
        <v>45369</v>
      </c>
      <c r="H46" s="7">
        <f t="shared" si="6"/>
        <v>0</v>
      </c>
      <c r="I46" s="8">
        <f t="shared" si="7"/>
        <v>0</v>
      </c>
    </row>
    <row r="47" spans="1:10" x14ac:dyDescent="0.25">
      <c r="A47" s="14" t="s">
        <v>77</v>
      </c>
      <c r="B47" s="6">
        <v>45341</v>
      </c>
      <c r="C47" s="5" t="s">
        <v>75</v>
      </c>
      <c r="D47" s="5" t="s">
        <v>76</v>
      </c>
      <c r="E47" s="15">
        <v>4296.16</v>
      </c>
      <c r="F47" s="6">
        <v>45341</v>
      </c>
      <c r="G47" s="6">
        <v>45378</v>
      </c>
      <c r="H47" s="7">
        <f t="shared" si="6"/>
        <v>37</v>
      </c>
      <c r="I47" s="8">
        <f t="shared" si="7"/>
        <v>158957.91999999998</v>
      </c>
    </row>
    <row r="48" spans="1:10" x14ac:dyDescent="0.25">
      <c r="A48" s="14" t="s">
        <v>80</v>
      </c>
      <c r="B48" s="6">
        <v>45290</v>
      </c>
      <c r="C48" s="5" t="s">
        <v>78</v>
      </c>
      <c r="D48" s="5" t="s">
        <v>79</v>
      </c>
      <c r="E48" s="15">
        <v>2350</v>
      </c>
      <c r="F48" s="6">
        <v>45290</v>
      </c>
      <c r="G48" s="6">
        <v>45378</v>
      </c>
      <c r="H48" s="7">
        <f t="shared" si="6"/>
        <v>88</v>
      </c>
      <c r="I48" s="8">
        <f t="shared" si="7"/>
        <v>206800</v>
      </c>
    </row>
    <row r="49" spans="1:10" x14ac:dyDescent="0.25">
      <c r="A49" s="14" t="s">
        <v>81</v>
      </c>
      <c r="B49" s="6">
        <v>45321</v>
      </c>
      <c r="C49" s="5" t="s">
        <v>78</v>
      </c>
      <c r="D49" s="5" t="s">
        <v>82</v>
      </c>
      <c r="E49" s="15">
        <v>62.5</v>
      </c>
      <c r="F49" s="6">
        <v>45321</v>
      </c>
      <c r="G49" s="6">
        <v>45378</v>
      </c>
      <c r="H49" s="7">
        <f t="shared" si="6"/>
        <v>57</v>
      </c>
      <c r="I49" s="8">
        <f t="shared" si="7"/>
        <v>3562.5</v>
      </c>
    </row>
    <row r="50" spans="1:10" x14ac:dyDescent="0.25">
      <c r="A50" s="14">
        <v>3</v>
      </c>
      <c r="B50" s="6">
        <v>45294</v>
      </c>
      <c r="C50" s="5" t="s">
        <v>83</v>
      </c>
      <c r="D50" s="5" t="s">
        <v>16</v>
      </c>
      <c r="E50" s="15">
        <v>1282.56</v>
      </c>
      <c r="F50" s="6">
        <v>45294</v>
      </c>
      <c r="G50" s="6">
        <v>45378</v>
      </c>
      <c r="H50" s="7">
        <f t="shared" si="6"/>
        <v>84</v>
      </c>
      <c r="I50" s="8">
        <f t="shared" si="7"/>
        <v>107735.03999999999</v>
      </c>
    </row>
    <row r="51" spans="1:10" x14ac:dyDescent="0.25">
      <c r="A51" s="16">
        <v>3121</v>
      </c>
      <c r="B51" s="6">
        <v>45355</v>
      </c>
      <c r="C51" s="5" t="s">
        <v>84</v>
      </c>
      <c r="D51" s="5" t="s">
        <v>85</v>
      </c>
      <c r="E51" s="15">
        <v>600</v>
      </c>
      <c r="F51" s="6">
        <v>45356</v>
      </c>
      <c r="G51" s="6">
        <v>45378</v>
      </c>
      <c r="H51" s="7">
        <f t="shared" si="6"/>
        <v>22</v>
      </c>
      <c r="I51" s="8">
        <f t="shared" si="7"/>
        <v>13200</v>
      </c>
    </row>
    <row r="52" spans="1:10" x14ac:dyDescent="0.25">
      <c r="A52" s="7" t="s">
        <v>86</v>
      </c>
      <c r="B52" s="6">
        <v>45376</v>
      </c>
      <c r="C52" s="5" t="s">
        <v>29</v>
      </c>
      <c r="D52" s="5" t="s">
        <v>30</v>
      </c>
      <c r="E52" s="15">
        <v>235.4</v>
      </c>
      <c r="F52" s="6">
        <v>45376</v>
      </c>
      <c r="G52" s="6">
        <v>45378</v>
      </c>
      <c r="H52" s="7">
        <f t="shared" si="6"/>
        <v>2</v>
      </c>
      <c r="I52" s="8">
        <f t="shared" si="7"/>
        <v>470.8</v>
      </c>
    </row>
    <row r="53" spans="1:10" x14ac:dyDescent="0.25">
      <c r="E53" s="11">
        <f>SUM(E2:E52)</f>
        <v>70063.959999999992</v>
      </c>
      <c r="I53" s="2">
        <f>SUM(I2:I52)</f>
        <v>1452000.4200000002</v>
      </c>
      <c r="J53" s="1">
        <f>SUM(I53/E53)</f>
        <v>20.723927394340834</v>
      </c>
    </row>
  </sheetData>
  <phoneticPr fontId="2" type="noConversion"/>
  <pageMargins left="0.7" right="0.7" top="0.75" bottom="0.75" header="0.3" footer="0.3"/>
  <pageSetup paperSize="9" orientation="portrait" r:id="rId1"/>
  <ignoredErrors>
    <ignoredError sqref="A47:A4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Murgia Sviluppo</cp:lastModifiedBy>
  <dcterms:created xsi:type="dcterms:W3CDTF">2022-05-20T08:26:56Z</dcterms:created>
  <dcterms:modified xsi:type="dcterms:W3CDTF">2024-05-02T08:46:15Z</dcterms:modified>
</cp:coreProperties>
</file>